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806CC87A-2909-4824-976D-69D24D44DC28}" xr6:coauthVersionLast="47" xr6:coauthVersionMax="47" xr10:uidLastSave="{00000000-0000-0000-0000-000000000000}"/>
  <bookViews>
    <workbookView xWindow="-120" yWindow="-120" windowWidth="29040" windowHeight="15840" xr2:uid="{00000000-000D-0000-FFFF-FFFF00000000}"/>
  </bookViews>
  <sheets>
    <sheet name="List1" sheetId="1" r:id="rId1"/>
  </sheets>
  <definedNames>
    <definedName name="_xlnm.Print_Area" localSheetId="0">List1!$A$1:$F$98</definedName>
  </definedNames>
  <calcPr calcId="181029"/>
</workbook>
</file>

<file path=xl/calcChain.xml><?xml version="1.0" encoding="utf-8"?>
<calcChain xmlns="http://schemas.openxmlformats.org/spreadsheetml/2006/main">
  <c r="F55" i="1" l="1"/>
  <c r="F45" i="1"/>
  <c r="F42" i="1"/>
  <c r="F39" i="1"/>
  <c r="F36" i="1"/>
  <c r="F33" i="1"/>
  <c r="F27" i="1"/>
  <c r="F62" i="1"/>
  <c r="F57" i="1"/>
  <c r="F60" i="1" l="1"/>
  <c r="F30" i="1"/>
  <c r="F47" i="1" s="1"/>
  <c r="F64" i="1" l="1"/>
  <c r="F76" i="1" s="1"/>
  <c r="F75" i="1"/>
  <c r="F78" i="1" l="1"/>
  <c r="F79" i="1" s="1"/>
  <c r="F81" i="1" l="1"/>
</calcChain>
</file>

<file path=xl/sharedStrings.xml><?xml version="1.0" encoding="utf-8"?>
<sst xmlns="http://schemas.openxmlformats.org/spreadsheetml/2006/main" count="69" uniqueCount="51">
  <si>
    <t>1.</t>
  </si>
  <si>
    <t>m2</t>
  </si>
  <si>
    <t>2.</t>
  </si>
  <si>
    <t>REKAPITULACIJA</t>
  </si>
  <si>
    <t xml:space="preserve"> </t>
  </si>
  <si>
    <t>UKUPNO</t>
  </si>
  <si>
    <t>pdv 25%</t>
  </si>
  <si>
    <t>SVEUKUPNO</t>
  </si>
  <si>
    <t>3.</t>
  </si>
  <si>
    <t>4.</t>
  </si>
  <si>
    <t>5.</t>
  </si>
  <si>
    <t>komplet</t>
  </si>
  <si>
    <t>Br.st.</t>
  </si>
  <si>
    <t>Opis stavke</t>
  </si>
  <si>
    <t>Jed. mj.</t>
  </si>
  <si>
    <t>Količina</t>
  </si>
  <si>
    <t>Jed. cijena</t>
  </si>
  <si>
    <t>Ukupno</t>
  </si>
  <si>
    <t>Zaštita inventara crkve i ograđivanje radilišta</t>
  </si>
  <si>
    <t>Zarezivanje i uklanjanje dijela teraco poda oko fragmenata mozaika uz pomoć kutne brusilice i udarnih čekića.</t>
  </si>
  <si>
    <t xml:space="preserve">Potkopavanje armiranobetonskih ploča s mozaikom, podvlačenje drvene ploče i dodatno ukrućivanje drevnim gredama i steznicima. </t>
  </si>
  <si>
    <t>Pažljivo odvajanje i okretanje armiranobetonskih ploča s mozaikom.</t>
  </si>
  <si>
    <t>Uklanjanje labilnih i trusnih dijelova poleđine ploča i privremena konsolidacija.</t>
  </si>
  <si>
    <t xml:space="preserve">
</t>
  </si>
  <si>
    <t>6.</t>
  </si>
  <si>
    <t>Izrada drvenih sanduka po mjeri koji su dodatno pojačani i učvršćeni uz drvenim gredama i dugim vijcima.</t>
  </si>
  <si>
    <t>komad</t>
  </si>
  <si>
    <t>UKUPNO I. faza</t>
  </si>
  <si>
    <t>II. faza - pripremni radovi za montažu mozaika u radionici</t>
  </si>
  <si>
    <t>7.</t>
  </si>
  <si>
    <t>Transport mozaika do radionice</t>
  </si>
  <si>
    <t xml:space="preserve">Uklanjanje drvene zaštite i preliminarno čišćenje poleđine armiranobetonske ploče od ostataka prljavštine, žbuke i ostalih nečistoća. </t>
  </si>
  <si>
    <t>Pažljivo stanjivanje armiranobetonske ploče debljine 6.5 cm do 0,3 cm od mozaika uz prethodno sondiranje. Tijekom tih radova uklanjaju se i armatura koja se sastoji od željeznih lamela dimenzija 3 x 0,3 cm koje formiraju mrežu dimenzija 17 x 20 cm. Radovi se izvode uz pomoć dijeta, čekića, četki i ostalog sitnog alata te električnog alata kao što su pila za beton bez vodenog hlađenja, kutna brusilica, udarni čekić/bušilica i usisavač.</t>
  </si>
  <si>
    <t>Dobava, izrezivanje i varenje inox/aluminijskih cijevi (3 x 5 cm) kao konstruktivno ojačanje aluminijskog panela za koji se učvršćuje uz pomoć vijaka.</t>
  </si>
  <si>
    <t>Pakiranje i prijevoz na Brijune.</t>
  </si>
  <si>
    <t>UKUPNO II. faza</t>
  </si>
  <si>
    <t>I. FAZA</t>
  </si>
  <si>
    <t>II. FAZA</t>
  </si>
  <si>
    <t>Mjesto i datum:</t>
  </si>
  <si>
    <t>Ponuditelj:</t>
  </si>
  <si>
    <t>A</t>
  </si>
  <si>
    <t>B</t>
  </si>
  <si>
    <t>C</t>
  </si>
  <si>
    <t>I. faza / radovi demontaže mozaika</t>
  </si>
  <si>
    <t>S obzirom na trenutačno stanje mozaika potrebno je izvesti radove demontaže uklanjanja armiranobetonske podloge i polaganje na novu laganu prenosivu podlogu koja neće biti u direktnom kontaktu s izvorom vlaženja. Prije početka demontaže potrebno je zaštititi inventar crkve te ukloniti dio teraco poda crkve u direktnom kontaktu s mozaikom. 
Uklanjanje se izvodi  kutnom brusilicom i udarnim čekićima u pretpostavljenoj širini do 50 centimetara prema naputku konzervatora-restauratora u nadzoru nakon čega se izvodi potkopavanje armiranobetonskih ploča s mozaikom. Angažman konzervatora-restauratora u nadzoru osigurava Naručitelj.
Radove je potrebno izvesti vrlo pažljivo da ne dođe do dodatnih oštećenja prilikom odvajanja armiranobetonskih ploča od  ostatka poda crkve. Podizanje mozaika izvodi se na način da se s duže strane armiranobetonske ploče nakon potkopavanja položi drvena ploča na koju se pažljivo povlači fragment. Svaka armiranobetonska ploča se nakon djelomičnog uklanjanja teraco poda pregledava radi eventualne dorade plana odvajanja i dizanja.  Ploču s mozaikom je potrebno dodatno pojačati daskama, gredama i metalnim steznicima prije okretanja na lice. Pregledom stanja poleđine svi labilni i trusni dijelovi uklanjanju se i izvodi se privremena konsolidacija.</t>
  </si>
  <si>
    <t xml:space="preserve">Za sve fragmente mozaika (6 komada) nakon vađenja iz poda izrađuju se drveni sanduci po mjeri, dodatno pojačani i učvršćeni drvenim gredama i dugim vijcima. Pri polaganju u sanduke, fragmenti mozaika se zaštićuju spužvama, a nakon pakiranja svaki sanduk konzervator-restaurator u nadzoru označava brojem u skladu s grafičkom dokumentacijom izrađenom tijekom istraživanja.
U radionici koju osigurava ponuditelj se pod nadzorom konzervatora-restauratora u nadzoru uklanjaju drveni sanduci i zaštita i mozaik se okreće na lice i pažljivo se mehaničkim putem uklanja armiranobetonska podloga. Prije početka radova uklanjanja, potrebno je omogućiti pregled i sondiranje poleđine koju obavlja konzervator-restaurator u nadzoru. Radovi se izvode upotrebom dijeta, čekića, četki te električnog alata kao što su pila za beton bez vodenog hlađenja, kutna brusilica, udarni čekić/bušilica i usisavač. Ako se prilikom uklanjanja betonske podloge i armature pokaže da je spoj s kockicama kompaktan, postojeća podloga stanjila bi se na otprilike 0,3 centimetara od poleđine kockica mozaika. Debljina armiranobetonske podloge je otprilike 6,5 centimetra, a s kockicama mozaika je otprilike 7,5 centimetra.
</t>
  </si>
  <si>
    <t>Uvod i opći uvjeti izvođenja radova</t>
  </si>
  <si>
    <t>Ovi opći uvjeti sastavni su dio troškovnika radova.</t>
  </si>
  <si>
    <t xml:space="preserve">TROŠKOVNIK SPECIJALIZIRANIH GRAĐEVINSKIH I OBRTNIČKIH RADOVA NA DEMONTAŽI I PRIPREMI ZA PONOVNU MONTAŽU PODNOG MOZAIKA </t>
  </si>
  <si>
    <t xml:space="preserve">Kao priprema za povrat i montažu mozaika na pod crkve, za svaki se fragment izrađuje podokvir od aluminjiskih ili inox šipki, maksimalnih dimenzija koje su jednake dimenzijama svakog pojedinog fragmenta sa do tri poprečna ojačanja i do 5 centimetara debljine. Točna debljina podokvira određuje se u suradnji s konzervatorom-restauratorom u nadzoru, nakon podizanja fragmenata, pregleda podloge poda u crkvi. 
Radovi se izvode redoslijedom prema troškovniku, a sva eventualna odstupanja nužno je usuglasiti s konzervatorom-restauratorom u nadzoru. U svaku pojedinu stavku potrebno je uračunati sav potreban materijal i rad. Dinamiku  izvođenja radova nužno je usklađivati s redom plovidbe trajekta.
</t>
  </si>
  <si>
    <r>
      <t xml:space="preserve">Podni mozaik koji je predmet radova, otkriven je tijekom arheološkog istraživanja zapadnog, rezidencijalnog dijela vile 1906. godine. Crno-bijeli mozaik, položen hidrauličnu vapnenu podnicu, izvorno se nalazio u prostoriji J (Triclinium?) dimenzija 8 x 12 metara. Danas je položen u crno-bijeli teraco pod ispred svetišta crkve sv. Germana na otoku Veliki Brijun. Dimenzije mozaika su 522 x 183 centimetara (9,5 m2), a sastoji se od crnih i bijelih kockica dimenzija otprilike 1 x 1 x 1 centimetara. Izveden je u tehnici </t>
    </r>
    <r>
      <rPr>
        <i/>
        <sz val="10"/>
        <rFont val="Arial Narrow"/>
        <family val="2"/>
        <charset val="238"/>
      </rPr>
      <t>opus tessellatum</t>
    </r>
    <r>
      <rPr>
        <sz val="10"/>
        <rFont val="Arial Narrow"/>
        <family val="2"/>
        <charset val="238"/>
      </rPr>
      <t>, a oblikovan je rubnom trakom i dvoprutom pletenicom koje odvajaju crni rub od središnjeg uzorka meandra koji formira oblik svastike. Prezentiran je samo dio mozaika tj. jedan njegov ugao, a kod izrade novog teraco poda s jugoistočne strane zbog simetričnosti je izvedena šira crna rubna linija. Prezentiran je na 6 armiranobetonskih ploča dimenzija otprilike 182 x 90 centimetara (1,65 m2).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</si>
</sst>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n_-;\-* #,##0.00\ _k_n_-;_-* &quot;-&quot;??\ _k_n_-;_-@_-"/>
    <numFmt numFmtId="165" formatCode="_-* #,##0.00\ _k_n_-;\-* #,##0.00\ _k_n_-;_-* \-??\ _k_n_-;_-@_-"/>
    <numFmt numFmtId="166" formatCode="#,##0.00\ [$€-40C];\-#,##0.00\ [$€-40C]"/>
  </numFmts>
  <fonts count="20" x14ac:knownFonts="1">
    <font>
      <sz val="11"/>
      <color theme="1"/>
      <name val="Calibri"/>
      <family val="2"/>
      <scheme val="minor"/>
    </font>
    <font>
      <sz val="11"/>
      <color indexed="8"/>
      <name val="Calibri"/>
      <family val="2"/>
    </font>
    <font>
      <sz val="10"/>
      <name val="Arial Narrow"/>
      <family val="2"/>
      <charset val="238"/>
    </font>
    <font>
      <i/>
      <sz val="10"/>
      <name val="Arial Narrow"/>
      <family val="2"/>
      <charset val="238"/>
    </font>
    <font>
      <sz val="10"/>
      <name val="Arial Narrow"/>
      <family val="2"/>
    </font>
    <font>
      <sz val="24"/>
      <color indexed="62"/>
      <name val="Arial Narrow"/>
      <family val="2"/>
    </font>
    <font>
      <b/>
      <sz val="10"/>
      <name val="Arial Narrow"/>
      <family val="2"/>
      <charset val="238"/>
    </font>
    <font>
      <b/>
      <sz val="12"/>
      <name val="Arial Narrow"/>
      <family val="2"/>
      <charset val="238"/>
    </font>
    <font>
      <sz val="11"/>
      <name val="Arial Narrow"/>
      <family val="2"/>
      <charset val="238"/>
    </font>
    <font>
      <i/>
      <sz val="10"/>
      <color indexed="10"/>
      <name val="Arial Narrow"/>
      <family val="2"/>
      <charset val="238"/>
    </font>
    <font>
      <sz val="10"/>
      <name val="Arial"/>
      <family val="2"/>
      <charset val="238"/>
    </font>
    <font>
      <b/>
      <sz val="11"/>
      <name val="Arial Narrow"/>
      <family val="2"/>
      <charset val="238"/>
    </font>
    <font>
      <sz val="10"/>
      <color indexed="8"/>
      <name val="Arial Narrow"/>
      <family val="2"/>
      <charset val="238"/>
    </font>
    <font>
      <sz val="8"/>
      <name val="Calibri"/>
      <family val="2"/>
    </font>
    <font>
      <b/>
      <sz val="10"/>
      <name val="Arial Narrow"/>
      <family val="2"/>
    </font>
    <font>
      <sz val="10"/>
      <color rgb="FFFF0000"/>
      <name val="Arial Narrow"/>
      <family val="2"/>
      <charset val="238"/>
    </font>
    <font>
      <sz val="12"/>
      <name val="Calibri"/>
      <family val="2"/>
    </font>
    <font>
      <sz val="12"/>
      <name val="Calibri"/>
      <family val="2"/>
      <charset val="238"/>
      <scheme val="minor"/>
    </font>
    <font>
      <sz val="12"/>
      <name val="Calibri"/>
      <family val="2"/>
      <scheme val="minor"/>
    </font>
    <font>
      <i/>
      <sz val="10"/>
      <name val="Calibri"/>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3">
    <border>
      <left/>
      <right/>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0" fontId="10" fillId="0" borderId="0"/>
    <xf numFmtId="165" fontId="10" fillId="0" borderId="0" applyFill="0" applyBorder="0" applyAlignment="0" applyProtection="0"/>
  </cellStyleXfs>
  <cellXfs count="78">
    <xf numFmtId="0" fontId="0" fillId="0" borderId="0" xfId="0"/>
    <xf numFmtId="0" fontId="2" fillId="2" borderId="0" xfId="0" applyFont="1" applyFill="1" applyAlignment="1">
      <alignment horizontal="left" vertical="top" wrapText="1"/>
    </xf>
    <xf numFmtId="0" fontId="2" fillId="2" borderId="0" xfId="0" applyFont="1" applyFill="1" applyAlignment="1">
      <alignment horizontal="right" wrapText="1"/>
    </xf>
    <xf numFmtId="2" fontId="2" fillId="2" borderId="0" xfId="0" applyNumberFormat="1" applyFont="1" applyFill="1" applyAlignment="1">
      <alignment horizontal="right" wrapText="1"/>
    </xf>
    <xf numFmtId="164" fontId="2" fillId="2" borderId="0" xfId="1" applyFont="1" applyFill="1" applyAlignment="1">
      <alignment horizontal="right" wrapText="1"/>
    </xf>
    <xf numFmtId="164" fontId="2" fillId="2" borderId="0" xfId="1" applyFont="1" applyFill="1" applyAlignment="1">
      <alignment wrapText="1"/>
    </xf>
    <xf numFmtId="0" fontId="2" fillId="0" borderId="0" xfId="0" applyFont="1" applyAlignment="1">
      <alignment horizontal="left" vertical="top" wrapText="1"/>
    </xf>
    <xf numFmtId="164" fontId="3" fillId="2" borderId="0" xfId="1" applyFont="1" applyFill="1" applyAlignment="1">
      <alignment wrapText="1"/>
    </xf>
    <xf numFmtId="0" fontId="2" fillId="0" borderId="0" xfId="0" applyFont="1" applyAlignment="1">
      <alignment horizontal="left" vertical="top"/>
    </xf>
    <xf numFmtId="0" fontId="2" fillId="0" borderId="0" xfId="0" applyFont="1" applyAlignment="1">
      <alignment horizontal="right" wrapText="1"/>
    </xf>
    <xf numFmtId="2" fontId="2" fillId="0" borderId="0" xfId="0" applyNumberFormat="1" applyFont="1" applyAlignment="1">
      <alignment horizontal="right" wrapText="1"/>
    </xf>
    <xf numFmtId="164" fontId="2" fillId="0" borderId="0" xfId="1" applyFont="1" applyFill="1" applyAlignment="1">
      <alignment horizontal="right" wrapText="1"/>
    </xf>
    <xf numFmtId="164" fontId="3" fillId="0" borderId="0" xfId="1" applyFont="1" applyFill="1" applyAlignment="1">
      <alignment wrapText="1"/>
    </xf>
    <xf numFmtId="0" fontId="2" fillId="0" borderId="0" xfId="0" applyFont="1" applyAlignment="1">
      <alignment wrapText="1"/>
    </xf>
    <xf numFmtId="164" fontId="2" fillId="0" borderId="0" xfId="1" applyFont="1" applyAlignment="1">
      <alignment wrapText="1"/>
    </xf>
    <xf numFmtId="0" fontId="4" fillId="0" borderId="0" xfId="0" applyFont="1" applyAlignment="1">
      <alignment wrapText="1"/>
    </xf>
    <xf numFmtId="164" fontId="4" fillId="0" borderId="0" xfId="1" applyFont="1" applyFill="1" applyBorder="1" applyAlignment="1">
      <alignment wrapText="1"/>
    </xf>
    <xf numFmtId="0" fontId="5" fillId="0" borderId="0" xfId="0" applyFont="1" applyAlignment="1">
      <alignment horizontal="right" wrapText="1"/>
    </xf>
    <xf numFmtId="0" fontId="2" fillId="2" borderId="0" xfId="0" applyFont="1" applyFill="1" applyAlignment="1">
      <alignment horizontal="left" vertical="top"/>
    </xf>
    <xf numFmtId="0" fontId="6" fillId="2" borderId="0" xfId="0" applyFont="1" applyFill="1" applyAlignment="1">
      <alignment horizontal="left" vertical="top" wrapText="1"/>
    </xf>
    <xf numFmtId="164" fontId="2" fillId="0" borderId="0" xfId="1" applyFont="1" applyAlignment="1">
      <alignment horizontal="right" wrapText="1"/>
    </xf>
    <xf numFmtId="164" fontId="2" fillId="0" borderId="0" xfId="1" applyFont="1" applyFill="1" applyAlignment="1">
      <alignment wrapText="1"/>
    </xf>
    <xf numFmtId="0" fontId="2" fillId="0" borderId="1" xfId="0" applyFont="1" applyBorder="1" applyAlignment="1">
      <alignment horizontal="left" vertical="top" wrapText="1"/>
    </xf>
    <xf numFmtId="0" fontId="2" fillId="0" borderId="1" xfId="0" applyFont="1" applyBorder="1" applyAlignment="1">
      <alignment horizontal="right" wrapText="1"/>
    </xf>
    <xf numFmtId="2" fontId="2" fillId="0" borderId="1" xfId="0" applyNumberFormat="1" applyFont="1" applyBorder="1" applyAlignment="1">
      <alignment horizontal="right" wrapText="1"/>
    </xf>
    <xf numFmtId="164" fontId="2" fillId="0" borderId="1" xfId="1" applyFont="1" applyFill="1" applyBorder="1" applyAlignment="1">
      <alignment horizontal="right" wrapText="1"/>
    </xf>
    <xf numFmtId="0" fontId="4" fillId="0" borderId="0" xfId="0" applyFont="1" applyAlignment="1">
      <alignment horizontal="left" vertical="top" wrapText="1"/>
    </xf>
    <xf numFmtId="0" fontId="2" fillId="0" borderId="1" xfId="0" applyFont="1" applyBorder="1" applyAlignment="1">
      <alignment horizontal="left" vertical="top"/>
    </xf>
    <xf numFmtId="164" fontId="2" fillId="0" borderId="0" xfId="1" applyFont="1" applyFill="1" applyBorder="1" applyAlignment="1">
      <alignment horizontal="right" wrapText="1"/>
    </xf>
    <xf numFmtId="164" fontId="2" fillId="0" borderId="0" xfId="1" applyFont="1" applyFill="1" applyBorder="1" applyAlignment="1">
      <alignment wrapText="1"/>
    </xf>
    <xf numFmtId="0" fontId="7" fillId="2" borderId="0" xfId="0" applyFont="1" applyFill="1" applyAlignment="1">
      <alignment horizontal="left" vertical="top" wrapText="1"/>
    </xf>
    <xf numFmtId="164" fontId="2" fillId="0" borderId="0" xfId="1" applyFont="1" applyFill="1" applyBorder="1" applyAlignment="1">
      <alignment horizontal="left" vertical="top" wrapText="1"/>
    </xf>
    <xf numFmtId="0" fontId="9" fillId="0" borderId="0" xfId="0" applyFont="1" applyAlignment="1">
      <alignment horizontal="left" vertical="top" wrapText="1"/>
    </xf>
    <xf numFmtId="0" fontId="3" fillId="0" borderId="0" xfId="0" applyFont="1" applyAlignment="1">
      <alignment horizontal="left" vertical="top" wrapText="1"/>
    </xf>
    <xf numFmtId="164" fontId="3" fillId="0" borderId="0" xfId="1" applyFont="1" applyFill="1" applyBorder="1" applyAlignment="1">
      <alignment horizontal="left" vertical="top" wrapText="1"/>
    </xf>
    <xf numFmtId="0" fontId="3" fillId="0" borderId="0" xfId="0" applyFont="1" applyAlignment="1">
      <alignment horizontal="right" wrapText="1"/>
    </xf>
    <xf numFmtId="2" fontId="3" fillId="0" borderId="0" xfId="0" applyNumberFormat="1" applyFont="1" applyAlignment="1">
      <alignment horizontal="right" wrapText="1"/>
    </xf>
    <xf numFmtId="164" fontId="3" fillId="0" borderId="0" xfId="1" applyFont="1" applyAlignment="1">
      <alignment horizontal="right" wrapText="1"/>
    </xf>
    <xf numFmtId="0" fontId="10" fillId="0" borderId="0" xfId="0" applyFont="1" applyAlignment="1">
      <alignment horizontal="left" vertical="top" wrapText="1"/>
    </xf>
    <xf numFmtId="0" fontId="10" fillId="0" borderId="0" xfId="0" applyFont="1" applyAlignment="1">
      <alignment horizontal="right" wrapText="1"/>
    </xf>
    <xf numFmtId="2" fontId="10" fillId="0" borderId="0" xfId="0" applyNumberFormat="1" applyFont="1" applyAlignment="1">
      <alignment horizontal="right" wrapText="1"/>
    </xf>
    <xf numFmtId="0" fontId="6" fillId="0" borderId="0" xfId="0" applyFont="1" applyAlignment="1">
      <alignment horizontal="left" vertical="top" wrapText="1"/>
    </xf>
    <xf numFmtId="164" fontId="6" fillId="0" borderId="0" xfId="1"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right" wrapText="1"/>
    </xf>
    <xf numFmtId="2" fontId="6" fillId="2" borderId="1" xfId="1" applyNumberFormat="1" applyFont="1" applyFill="1" applyBorder="1" applyAlignment="1">
      <alignment horizontal="right" wrapText="1"/>
    </xf>
    <xf numFmtId="164" fontId="6" fillId="2" borderId="1" xfId="1" applyFont="1" applyFill="1" applyBorder="1" applyAlignment="1">
      <alignment horizontal="right" wrapText="1"/>
    </xf>
    <xf numFmtId="0" fontId="12" fillId="0" borderId="0" xfId="0" applyFont="1" applyAlignment="1">
      <alignment horizontal="left" vertical="top" wrapText="1"/>
    </xf>
    <xf numFmtId="0" fontId="2" fillId="3" borderId="0" xfId="0" applyFont="1" applyFill="1" applyAlignment="1">
      <alignment horizontal="left" vertical="top" wrapText="1"/>
    </xf>
    <xf numFmtId="0" fontId="14" fillId="3" borderId="0" xfId="0" applyFont="1" applyFill="1" applyAlignment="1">
      <alignment horizontal="left" vertical="top" wrapText="1"/>
    </xf>
    <xf numFmtId="0" fontId="2" fillId="3" borderId="0" xfId="0" applyFont="1" applyFill="1" applyAlignment="1">
      <alignment horizontal="right" wrapText="1"/>
    </xf>
    <xf numFmtId="2" fontId="2" fillId="3" borderId="0" xfId="0" applyNumberFormat="1" applyFont="1" applyFill="1" applyAlignment="1">
      <alignment horizontal="right" wrapText="1"/>
    </xf>
    <xf numFmtId="164" fontId="2" fillId="3" borderId="0" xfId="1" applyFont="1" applyFill="1" applyAlignment="1">
      <alignment horizontal="right" wrapText="1"/>
    </xf>
    <xf numFmtId="164" fontId="2" fillId="3" borderId="0" xfId="1" applyFont="1" applyFill="1" applyAlignment="1">
      <alignment wrapText="1"/>
    </xf>
    <xf numFmtId="0" fontId="2" fillId="0" borderId="2" xfId="0" applyFont="1" applyBorder="1" applyAlignment="1">
      <alignment horizontal="left" vertical="top" wrapText="1"/>
    </xf>
    <xf numFmtId="0" fontId="2" fillId="0" borderId="2" xfId="0" applyFont="1" applyBorder="1" applyAlignment="1">
      <alignment horizontal="right" wrapText="1"/>
    </xf>
    <xf numFmtId="2" fontId="2" fillId="0" borderId="2" xfId="0" applyNumberFormat="1" applyFont="1" applyBorder="1" applyAlignment="1">
      <alignment horizontal="right" wrapText="1"/>
    </xf>
    <xf numFmtId="164" fontId="2" fillId="0" borderId="2" xfId="1" applyFont="1" applyBorder="1" applyAlignment="1">
      <alignment horizontal="right" wrapText="1"/>
    </xf>
    <xf numFmtId="164" fontId="2" fillId="0" borderId="2" xfId="1" applyFont="1" applyBorder="1" applyAlignment="1">
      <alignment wrapText="1"/>
    </xf>
    <xf numFmtId="0" fontId="15" fillId="0" borderId="0" xfId="0" applyFont="1" applyAlignment="1">
      <alignment horizontal="left" vertical="top" wrapText="1"/>
    </xf>
    <xf numFmtId="0" fontId="16" fillId="0" borderId="0" xfId="0" applyFont="1" applyAlignment="1">
      <alignment horizontal="center"/>
    </xf>
    <xf numFmtId="0" fontId="17" fillId="0" borderId="0" xfId="0" applyFont="1" applyAlignment="1">
      <alignment horizontal="left" vertical="center" wrapText="1"/>
    </xf>
    <xf numFmtId="0" fontId="17" fillId="0" borderId="0" xfId="2" applyFont="1" applyAlignment="1">
      <alignment horizontal="center" wrapText="1"/>
    </xf>
    <xf numFmtId="1" fontId="17" fillId="0" borderId="0" xfId="2" applyNumberFormat="1" applyFont="1" applyAlignment="1">
      <alignment horizontal="center" wrapText="1"/>
    </xf>
    <xf numFmtId="2" fontId="18" fillId="0" borderId="0" xfId="3" applyNumberFormat="1" applyFont="1" applyBorder="1" applyAlignment="1">
      <alignment horizontal="center" vertical="center" wrapText="1" readingOrder="1"/>
    </xf>
    <xf numFmtId="2" fontId="18" fillId="0" borderId="0" xfId="3" applyNumberFormat="1" applyFont="1" applyAlignment="1">
      <alignment horizontal="center" vertical="center" wrapText="1"/>
    </xf>
    <xf numFmtId="0" fontId="19" fillId="0" borderId="0" xfId="0" applyFont="1" applyAlignment="1">
      <alignment horizontal="center"/>
    </xf>
    <xf numFmtId="0" fontId="19" fillId="0" borderId="0" xfId="0" applyFont="1" applyAlignment="1">
      <alignment wrapText="1"/>
    </xf>
    <xf numFmtId="166" fontId="2" fillId="0" borderId="0" xfId="1" applyNumberFormat="1" applyFont="1" applyFill="1" applyAlignment="1">
      <alignment horizontal="right" wrapText="1"/>
    </xf>
    <xf numFmtId="166" fontId="2" fillId="0" borderId="0" xfId="1" applyNumberFormat="1" applyFont="1" applyAlignment="1">
      <alignment wrapText="1"/>
    </xf>
    <xf numFmtId="166" fontId="2" fillId="0" borderId="1" xfId="1" applyNumberFormat="1" applyFont="1" applyFill="1" applyBorder="1" applyAlignment="1">
      <alignment wrapText="1"/>
    </xf>
    <xf numFmtId="166" fontId="8" fillId="0" borderId="1" xfId="1" applyNumberFormat="1" applyFont="1" applyFill="1" applyBorder="1" applyAlignment="1">
      <alignment wrapText="1"/>
    </xf>
    <xf numFmtId="166" fontId="3" fillId="0" borderId="0" xfId="1" applyNumberFormat="1" applyFont="1" applyAlignment="1">
      <alignment wrapText="1"/>
    </xf>
    <xf numFmtId="166" fontId="11" fillId="2" borderId="1" xfId="1" applyNumberFormat="1" applyFont="1" applyFill="1" applyBorder="1" applyAlignment="1">
      <alignment wrapText="1"/>
    </xf>
    <xf numFmtId="164" fontId="2" fillId="0" borderId="0" xfId="1" applyFont="1" applyAlignment="1">
      <alignment horizontal="left" wrapText="1"/>
    </xf>
    <xf numFmtId="0" fontId="2" fillId="0" borderId="0" xfId="0" applyFont="1" applyAlignment="1">
      <alignment horizontal="left" wrapText="1"/>
    </xf>
    <xf numFmtId="0" fontId="7" fillId="2" borderId="0" xfId="0" applyFont="1" applyFill="1" applyAlignment="1">
      <alignment horizontal="center" vertical="center" wrapText="1"/>
    </xf>
    <xf numFmtId="0" fontId="2" fillId="0" borderId="0" xfId="0" applyFont="1" applyAlignment="1">
      <alignment horizontal="left" vertical="top" wrapText="1"/>
    </xf>
  </cellXfs>
  <cellStyles count="4">
    <cellStyle name="Comma_Sheet1" xfId="3" xr:uid="{5BE503CE-0246-4807-8298-119AE22987D3}"/>
    <cellStyle name="Normal_Sheet1" xfId="2" xr:uid="{7A6041B7-C0F7-4CD4-BAA2-DB66B87496F9}"/>
    <cellStyle name="Normalno" xfId="0" builtinId="0"/>
    <cellStyle name="Zarez"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495300</xdr:colOff>
      <xdr:row>79</xdr:row>
      <xdr:rowOff>0</xdr:rowOff>
    </xdr:from>
    <xdr:to>
      <xdr:col>8</xdr:col>
      <xdr:colOff>314325</xdr:colOff>
      <xdr:row>79</xdr:row>
      <xdr:rowOff>0</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9305925" y="21012150"/>
          <a:ext cx="609600" cy="0"/>
        </a:xfrm>
        <a:prstGeom prst="rect">
          <a:avLst/>
        </a:prstGeom>
        <a:solidFill>
          <a:srgbClr val="FFFFFF"/>
        </a:solidFill>
        <a:ln w="9525">
          <a:no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M89"/>
  <sheetViews>
    <sheetView tabSelected="1" view="pageBreakPreview" topLeftCell="A27" zoomScale="120" zoomScaleNormal="120" zoomScaleSheetLayoutView="120" workbookViewId="0">
      <selection activeCell="E27" sqref="E27"/>
    </sheetView>
  </sheetViews>
  <sheetFormatPr defaultRowHeight="12.75" x14ac:dyDescent="0.2"/>
  <cols>
    <col min="1" max="1" width="5" style="6" customWidth="1"/>
    <col min="2" max="2" width="46.140625" style="6" customWidth="1"/>
    <col min="3" max="3" width="7.5703125" style="9" customWidth="1"/>
    <col min="4" max="4" width="7.5703125" style="10" customWidth="1"/>
    <col min="5" max="5" width="11.85546875" style="20" customWidth="1"/>
    <col min="6" max="6" width="12.7109375" style="14" customWidth="1"/>
    <col min="7" max="7" width="41.28515625" style="6" customWidth="1"/>
    <col min="8" max="8" width="11.85546875" style="6" customWidth="1"/>
    <col min="9" max="9" width="7.140625" style="6" customWidth="1"/>
    <col min="10" max="10" width="7.7109375" style="6" customWidth="1"/>
    <col min="11" max="11" width="13.7109375" style="6" customWidth="1"/>
    <col min="12" max="16384" width="9.140625" style="6"/>
  </cols>
  <sheetData>
    <row r="4" spans="1:13" x14ac:dyDescent="0.25">
      <c r="A4" s="76" t="s">
        <v>48</v>
      </c>
      <c r="B4" s="76"/>
      <c r="C4" s="76"/>
      <c r="D4" s="76"/>
      <c r="E4" s="76"/>
      <c r="F4" s="76"/>
    </row>
    <row r="5" spans="1:13" x14ac:dyDescent="0.25">
      <c r="A5" s="76"/>
      <c r="B5" s="76"/>
      <c r="C5" s="76"/>
      <c r="D5" s="76"/>
      <c r="E5" s="76"/>
      <c r="F5" s="76"/>
    </row>
    <row r="6" spans="1:13" ht="15" customHeight="1" x14ac:dyDescent="0.25">
      <c r="A6" s="76"/>
      <c r="B6" s="76"/>
      <c r="C6" s="76"/>
      <c r="D6" s="76"/>
      <c r="E6" s="76"/>
      <c r="F6" s="76"/>
    </row>
    <row r="7" spans="1:13" s="13" customFormat="1" ht="16.5" customHeight="1" x14ac:dyDescent="0.4">
      <c r="A7" s="76"/>
      <c r="B7" s="76"/>
      <c r="C7" s="76"/>
      <c r="D7" s="76"/>
      <c r="E7" s="76"/>
      <c r="F7" s="76"/>
      <c r="H7" s="15"/>
      <c r="I7" s="16"/>
      <c r="J7" s="15"/>
      <c r="K7" s="15"/>
      <c r="L7" s="15"/>
      <c r="M7" s="17"/>
    </row>
    <row r="8" spans="1:13" ht="14.25" customHeight="1" x14ac:dyDescent="0.2">
      <c r="E8" s="11"/>
      <c r="H8" s="8"/>
    </row>
    <row r="9" spans="1:13" customFormat="1" ht="15.75" x14ac:dyDescent="0.25">
      <c r="A9" s="60"/>
      <c r="B9" s="61"/>
      <c r="C9" s="62"/>
      <c r="D9" s="63"/>
      <c r="E9" s="64"/>
      <c r="F9" s="64"/>
      <c r="G9" s="65"/>
    </row>
    <row r="10" spans="1:13" x14ac:dyDescent="0.2">
      <c r="A10" s="18" t="s">
        <v>40</v>
      </c>
      <c r="B10" s="19" t="s">
        <v>46</v>
      </c>
      <c r="C10" s="2"/>
      <c r="D10" s="3"/>
      <c r="E10" s="4"/>
      <c r="F10" s="7"/>
    </row>
    <row r="11" spans="1:13" x14ac:dyDescent="0.2">
      <c r="A11" s="8"/>
      <c r="B11" s="41"/>
      <c r="E11" s="11"/>
      <c r="F11" s="12"/>
    </row>
    <row r="12" spans="1:13" customFormat="1" ht="108" customHeight="1" x14ac:dyDescent="0.25">
      <c r="A12" s="60"/>
      <c r="B12" s="77" t="s">
        <v>50</v>
      </c>
      <c r="C12" s="77"/>
      <c r="D12" s="77"/>
      <c r="E12" s="77"/>
      <c r="F12" s="77"/>
      <c r="G12" s="65"/>
    </row>
    <row r="13" spans="1:13" ht="14.25" customHeight="1" x14ac:dyDescent="0.2">
      <c r="E13" s="11"/>
      <c r="H13" s="8"/>
    </row>
    <row r="14" spans="1:13" customFormat="1" ht="159.75" customHeight="1" x14ac:dyDescent="0.25">
      <c r="A14" s="60"/>
      <c r="B14" s="77" t="s">
        <v>44</v>
      </c>
      <c r="C14" s="77"/>
      <c r="D14" s="77"/>
      <c r="E14" s="77"/>
      <c r="F14" s="77"/>
      <c r="G14" s="65"/>
    </row>
    <row r="15" spans="1:13" ht="14.25" customHeight="1" x14ac:dyDescent="0.2">
      <c r="E15" s="11"/>
      <c r="H15" s="8"/>
    </row>
    <row r="16" spans="1:13" customFormat="1" ht="144.75" customHeight="1" x14ac:dyDescent="0.25">
      <c r="A16" s="60"/>
      <c r="B16" s="77" t="s">
        <v>45</v>
      </c>
      <c r="C16" s="77"/>
      <c r="D16" s="77"/>
      <c r="E16" s="77"/>
      <c r="F16" s="77"/>
      <c r="G16" s="65"/>
    </row>
    <row r="17" spans="1:8" ht="14.25" customHeight="1" x14ac:dyDescent="0.2">
      <c r="E17" s="11"/>
      <c r="H17" s="8"/>
    </row>
    <row r="18" spans="1:8" customFormat="1" ht="90" customHeight="1" x14ac:dyDescent="0.25">
      <c r="A18" s="60"/>
      <c r="B18" s="77" t="s">
        <v>49</v>
      </c>
      <c r="C18" s="77"/>
      <c r="D18" s="77"/>
      <c r="E18" s="77"/>
      <c r="F18" s="77"/>
      <c r="G18" s="65"/>
    </row>
    <row r="19" spans="1:8" ht="14.25" customHeight="1" x14ac:dyDescent="0.2">
      <c r="E19" s="11"/>
      <c r="H19" s="8"/>
    </row>
    <row r="20" spans="1:8" customFormat="1" ht="20.25" customHeight="1" x14ac:dyDescent="0.25">
      <c r="A20" s="60"/>
      <c r="B20" s="75" t="s">
        <v>47</v>
      </c>
      <c r="C20" s="75"/>
      <c r="D20" s="75"/>
      <c r="E20" s="75"/>
      <c r="F20" s="75"/>
      <c r="G20" s="65"/>
    </row>
    <row r="21" spans="1:8" customFormat="1" ht="15.75" customHeight="1" x14ac:dyDescent="0.25">
      <c r="A21" s="60"/>
      <c r="B21" s="6"/>
      <c r="C21" s="6"/>
      <c r="D21" s="6"/>
      <c r="E21" s="6"/>
      <c r="F21" s="6"/>
      <c r="G21" s="65"/>
    </row>
    <row r="22" spans="1:8" customFormat="1" ht="15" x14ac:dyDescent="0.25">
      <c r="A22" s="66" t="s">
        <v>12</v>
      </c>
      <c r="B22" s="67" t="s">
        <v>13</v>
      </c>
      <c r="C22" s="66" t="s">
        <v>14</v>
      </c>
      <c r="D22" s="66" t="s">
        <v>15</v>
      </c>
      <c r="E22" s="66" t="s">
        <v>16</v>
      </c>
      <c r="F22" s="66" t="s">
        <v>17</v>
      </c>
      <c r="G22" s="66"/>
    </row>
    <row r="23" spans="1:8" customFormat="1" ht="15" x14ac:dyDescent="0.25">
      <c r="A23" s="66"/>
      <c r="B23" s="67"/>
      <c r="C23" s="66"/>
      <c r="D23" s="66"/>
      <c r="E23" s="66"/>
      <c r="F23" s="66"/>
      <c r="G23" s="66"/>
    </row>
    <row r="24" spans="1:8" x14ac:dyDescent="0.2">
      <c r="A24" s="18" t="s">
        <v>41</v>
      </c>
      <c r="B24" s="19" t="s">
        <v>43</v>
      </c>
      <c r="C24" s="2"/>
      <c r="D24" s="3"/>
      <c r="E24" s="4"/>
      <c r="F24" s="7"/>
    </row>
    <row r="25" spans="1:8" x14ac:dyDescent="0.2">
      <c r="A25" s="8"/>
      <c r="B25" s="41"/>
      <c r="E25" s="11"/>
      <c r="F25" s="12"/>
    </row>
    <row r="26" spans="1:8" ht="15" customHeight="1" x14ac:dyDescent="0.2">
      <c r="A26" s="6" t="s">
        <v>0</v>
      </c>
      <c r="B26" s="6" t="s">
        <v>18</v>
      </c>
      <c r="E26" s="9"/>
      <c r="F26" s="13"/>
    </row>
    <row r="27" spans="1:8" ht="15" customHeight="1" x14ac:dyDescent="0.2">
      <c r="C27" s="9" t="s">
        <v>11</v>
      </c>
      <c r="D27" s="10">
        <v>1</v>
      </c>
      <c r="E27" s="68"/>
      <c r="F27" s="69">
        <f>E27*D27</f>
        <v>0</v>
      </c>
    </row>
    <row r="28" spans="1:8" ht="13.5" customHeight="1" x14ac:dyDescent="0.2">
      <c r="E28" s="11"/>
    </row>
    <row r="29" spans="1:8" ht="29.25" customHeight="1" x14ac:dyDescent="0.2">
      <c r="A29" s="6" t="s">
        <v>2</v>
      </c>
      <c r="B29" s="6" t="s">
        <v>19</v>
      </c>
      <c r="E29" s="9"/>
      <c r="F29" s="13"/>
    </row>
    <row r="30" spans="1:8" ht="12.75" customHeight="1" x14ac:dyDescent="0.2">
      <c r="C30" s="9" t="s">
        <v>1</v>
      </c>
      <c r="D30" s="10">
        <v>3.5</v>
      </c>
      <c r="E30" s="68"/>
      <c r="F30" s="69">
        <f>E30*D30</f>
        <v>0</v>
      </c>
    </row>
    <row r="31" spans="1:8" ht="13.5" customHeight="1" x14ac:dyDescent="0.2">
      <c r="E31" s="11"/>
    </row>
    <row r="32" spans="1:8" ht="42" customHeight="1" x14ac:dyDescent="0.2">
      <c r="A32" s="6" t="s">
        <v>8</v>
      </c>
      <c r="B32" s="6" t="s">
        <v>20</v>
      </c>
      <c r="E32" s="68"/>
      <c r="F32" s="69"/>
      <c r="H32" s="8"/>
    </row>
    <row r="33" spans="1:8" ht="15" customHeight="1" x14ac:dyDescent="0.2">
      <c r="C33" s="9" t="s">
        <v>26</v>
      </c>
      <c r="D33" s="10">
        <v>6</v>
      </c>
      <c r="E33" s="68"/>
      <c r="F33" s="69">
        <f>E33*D33</f>
        <v>0</v>
      </c>
    </row>
    <row r="34" spans="1:8" ht="15" customHeight="1" x14ac:dyDescent="0.2">
      <c r="E34" s="11"/>
      <c r="H34" s="8"/>
    </row>
    <row r="35" spans="1:8" ht="30.75" customHeight="1" x14ac:dyDescent="0.2">
      <c r="A35" s="6" t="s">
        <v>9</v>
      </c>
      <c r="B35" s="6" t="s">
        <v>21</v>
      </c>
      <c r="E35" s="68"/>
      <c r="F35" s="69"/>
      <c r="H35" s="8"/>
    </row>
    <row r="36" spans="1:8" ht="15" customHeight="1" x14ac:dyDescent="0.2">
      <c r="C36" s="9" t="s">
        <v>26</v>
      </c>
      <c r="D36" s="10">
        <v>6</v>
      </c>
      <c r="E36" s="68"/>
      <c r="F36" s="69">
        <f>E36*D36</f>
        <v>0</v>
      </c>
    </row>
    <row r="37" spans="1:8" ht="14.25" customHeight="1" x14ac:dyDescent="0.2">
      <c r="E37" s="11"/>
      <c r="H37" s="8"/>
    </row>
    <row r="38" spans="1:8" ht="26.25" customHeight="1" x14ac:dyDescent="0.2">
      <c r="A38" s="6" t="s">
        <v>10</v>
      </c>
      <c r="B38" s="6" t="s">
        <v>22</v>
      </c>
      <c r="E38" s="11"/>
      <c r="H38" s="8"/>
    </row>
    <row r="39" spans="1:8" ht="15" customHeight="1" x14ac:dyDescent="0.2">
      <c r="C39" s="9" t="s">
        <v>26</v>
      </c>
      <c r="D39" s="10">
        <v>6</v>
      </c>
      <c r="E39" s="68"/>
      <c r="F39" s="69">
        <f>E39*D39</f>
        <v>0</v>
      </c>
    </row>
    <row r="40" spans="1:8" ht="14.25" customHeight="1" x14ac:dyDescent="0.2">
      <c r="B40" s="6" t="s">
        <v>23</v>
      </c>
      <c r="E40" s="11"/>
      <c r="G40" s="59"/>
      <c r="H40" s="8"/>
    </row>
    <row r="41" spans="1:8" ht="30.75" customHeight="1" x14ac:dyDescent="0.2">
      <c r="A41" s="6" t="s">
        <v>24</v>
      </c>
      <c r="B41" s="6" t="s">
        <v>25</v>
      </c>
      <c r="E41" s="68"/>
      <c r="F41" s="69"/>
      <c r="H41" s="8"/>
    </row>
    <row r="42" spans="1:8" ht="15" customHeight="1" x14ac:dyDescent="0.2">
      <c r="C42" s="9" t="s">
        <v>26</v>
      </c>
      <c r="D42" s="10">
        <v>6</v>
      </c>
      <c r="E42" s="68"/>
      <c r="F42" s="69">
        <f>E42*D42</f>
        <v>0</v>
      </c>
    </row>
    <row r="43" spans="1:8" ht="14.25" customHeight="1" x14ac:dyDescent="0.2">
      <c r="E43" s="11"/>
      <c r="H43" s="8"/>
    </row>
    <row r="44" spans="1:8" ht="18" customHeight="1" x14ac:dyDescent="0.2">
      <c r="A44" s="6" t="s">
        <v>29</v>
      </c>
      <c r="B44" s="6" t="s">
        <v>30</v>
      </c>
      <c r="E44" s="11"/>
      <c r="H44" s="8"/>
    </row>
    <row r="45" spans="1:8" ht="15" customHeight="1" x14ac:dyDescent="0.2">
      <c r="C45" s="9" t="s">
        <v>11</v>
      </c>
      <c r="D45" s="10">
        <v>1</v>
      </c>
      <c r="E45" s="68"/>
      <c r="F45" s="69">
        <f>E45*D45</f>
        <v>0</v>
      </c>
    </row>
    <row r="46" spans="1:8" ht="21" customHeight="1" x14ac:dyDescent="0.2">
      <c r="A46" s="54"/>
      <c r="B46" s="54"/>
      <c r="C46" s="55"/>
      <c r="D46" s="56"/>
      <c r="E46" s="57"/>
      <c r="F46" s="58"/>
    </row>
    <row r="47" spans="1:8" x14ac:dyDescent="0.2">
      <c r="A47" s="22"/>
      <c r="B47" s="27" t="s">
        <v>27</v>
      </c>
      <c r="C47" s="23"/>
      <c r="D47" s="24"/>
      <c r="E47" s="25"/>
      <c r="F47" s="70">
        <f>SUM(F27:F45)</f>
        <v>0</v>
      </c>
    </row>
    <row r="48" spans="1:8" x14ac:dyDescent="0.2">
      <c r="B48" s="8"/>
      <c r="E48" s="28"/>
      <c r="F48" s="29"/>
    </row>
    <row r="49" spans="1:7" customFormat="1" ht="15.75" x14ac:dyDescent="0.25">
      <c r="A49" s="60"/>
      <c r="B49" s="61"/>
      <c r="C49" s="62"/>
      <c r="D49" s="63"/>
      <c r="E49" s="64"/>
      <c r="F49" s="64"/>
      <c r="G49" s="65"/>
    </row>
    <row r="50" spans="1:7" customFormat="1" ht="15" x14ac:dyDescent="0.25">
      <c r="A50" s="66" t="s">
        <v>12</v>
      </c>
      <c r="B50" s="67" t="s">
        <v>13</v>
      </c>
      <c r="C50" s="66" t="s">
        <v>14</v>
      </c>
      <c r="D50" s="66" t="s">
        <v>15</v>
      </c>
      <c r="E50" s="66" t="s">
        <v>16</v>
      </c>
      <c r="F50" s="66" t="s">
        <v>17</v>
      </c>
      <c r="G50" s="66"/>
    </row>
    <row r="51" spans="1:7" customFormat="1" ht="15.75" x14ac:dyDescent="0.25">
      <c r="A51" s="60"/>
      <c r="B51" s="61"/>
      <c r="C51" s="62"/>
      <c r="D51" s="63"/>
      <c r="E51" s="64"/>
      <c r="F51" s="64"/>
      <c r="G51" s="65"/>
    </row>
    <row r="52" spans="1:7" x14ac:dyDescent="0.2">
      <c r="A52" s="48" t="s">
        <v>42</v>
      </c>
      <c r="B52" s="49" t="s">
        <v>28</v>
      </c>
      <c r="C52" s="50"/>
      <c r="D52" s="51"/>
      <c r="E52" s="52"/>
      <c r="F52" s="53"/>
    </row>
    <row r="53" spans="1:7" x14ac:dyDescent="0.2">
      <c r="A53" s="47"/>
      <c r="B53" s="47"/>
    </row>
    <row r="54" spans="1:7" ht="42" customHeight="1" x14ac:dyDescent="0.2">
      <c r="A54" s="6" t="s">
        <v>0</v>
      </c>
      <c r="B54" s="26" t="s">
        <v>31</v>
      </c>
      <c r="E54" s="68"/>
      <c r="F54" s="69"/>
    </row>
    <row r="55" spans="1:7" ht="15" customHeight="1" x14ac:dyDescent="0.2">
      <c r="C55" s="9" t="s">
        <v>26</v>
      </c>
      <c r="D55" s="10">
        <v>6</v>
      </c>
      <c r="E55" s="68"/>
      <c r="F55" s="69">
        <f>E55*D55</f>
        <v>0</v>
      </c>
    </row>
    <row r="56" spans="1:7" ht="15" customHeight="1" x14ac:dyDescent="0.2">
      <c r="B56" s="26"/>
      <c r="E56" s="68"/>
    </row>
    <row r="57" spans="1:7" ht="93" customHeight="1" x14ac:dyDescent="0.2">
      <c r="A57" s="6" t="s">
        <v>2</v>
      </c>
      <c r="B57" s="26" t="s">
        <v>32</v>
      </c>
      <c r="C57" s="9" t="s">
        <v>1</v>
      </c>
      <c r="D57" s="10">
        <v>9.5</v>
      </c>
      <c r="E57" s="68"/>
      <c r="F57" s="69">
        <f>SUM(D57*E57)</f>
        <v>0</v>
      </c>
      <c r="G57" s="59"/>
    </row>
    <row r="58" spans="1:7" x14ac:dyDescent="0.2">
      <c r="A58" s="47"/>
      <c r="B58" s="47"/>
      <c r="E58" s="68"/>
    </row>
    <row r="59" spans="1:7" ht="41.25" customHeight="1" x14ac:dyDescent="0.2">
      <c r="A59" s="47" t="s">
        <v>8</v>
      </c>
      <c r="B59" s="47" t="s">
        <v>33</v>
      </c>
      <c r="E59" s="11"/>
      <c r="F59" s="21"/>
    </row>
    <row r="60" spans="1:7" ht="12" customHeight="1" x14ac:dyDescent="0.2">
      <c r="B60" s="26"/>
      <c r="C60" s="9" t="s">
        <v>11</v>
      </c>
      <c r="D60" s="10">
        <v>1</v>
      </c>
      <c r="E60" s="68"/>
      <c r="F60" s="69">
        <f>SUM(D60*E60)</f>
        <v>0</v>
      </c>
      <c r="G60" s="59"/>
    </row>
    <row r="61" spans="1:7" x14ac:dyDescent="0.2">
      <c r="A61" s="47"/>
      <c r="B61" s="47"/>
    </row>
    <row r="62" spans="1:7" x14ac:dyDescent="0.2">
      <c r="A62" s="47" t="s">
        <v>9</v>
      </c>
      <c r="B62" s="47" t="s">
        <v>34</v>
      </c>
      <c r="C62" s="9" t="s">
        <v>11</v>
      </c>
      <c r="D62" s="10">
        <v>1</v>
      </c>
      <c r="E62" s="68"/>
      <c r="F62" s="69">
        <f>SUM(D62*E62)</f>
        <v>0</v>
      </c>
    </row>
    <row r="63" spans="1:7" ht="21" customHeight="1" x14ac:dyDescent="0.2">
      <c r="A63" s="54"/>
      <c r="B63" s="54"/>
      <c r="C63" s="55"/>
      <c r="D63" s="56"/>
      <c r="E63" s="57"/>
      <c r="F63" s="58"/>
    </row>
    <row r="64" spans="1:7" x14ac:dyDescent="0.2">
      <c r="A64" s="22"/>
      <c r="B64" s="27" t="s">
        <v>35</v>
      </c>
      <c r="C64" s="23"/>
      <c r="D64" s="24"/>
      <c r="E64" s="25"/>
      <c r="F64" s="70">
        <f>SUM(F55:F62)</f>
        <v>0</v>
      </c>
    </row>
    <row r="65" spans="1:9" x14ac:dyDescent="0.2">
      <c r="A65" s="47"/>
      <c r="B65" s="47"/>
      <c r="E65" s="11"/>
      <c r="F65" s="21"/>
    </row>
    <row r="73" spans="1:9" ht="15.75" x14ac:dyDescent="0.2">
      <c r="A73" s="1"/>
      <c r="B73" s="30" t="s">
        <v>3</v>
      </c>
      <c r="C73" s="2"/>
      <c r="D73" s="3"/>
      <c r="E73" s="4"/>
      <c r="F73" s="5"/>
      <c r="G73" s="6" t="s">
        <v>4</v>
      </c>
    </row>
    <row r="75" spans="1:9" x14ac:dyDescent="0.2">
      <c r="B75" s="6" t="s">
        <v>36</v>
      </c>
      <c r="F75" s="69">
        <f>SUM(F47)</f>
        <v>0</v>
      </c>
    </row>
    <row r="76" spans="1:9" x14ac:dyDescent="0.2">
      <c r="B76" s="6" t="s">
        <v>37</v>
      </c>
      <c r="F76" s="69">
        <f>SUM(F64)</f>
        <v>0</v>
      </c>
    </row>
    <row r="77" spans="1:9" x14ac:dyDescent="0.2">
      <c r="I77" s="31"/>
    </row>
    <row r="78" spans="1:9" s="33" customFormat="1" ht="16.5" x14ac:dyDescent="0.3">
      <c r="A78" s="22"/>
      <c r="B78" s="22" t="s">
        <v>5</v>
      </c>
      <c r="C78" s="23"/>
      <c r="D78" s="24"/>
      <c r="E78" s="25"/>
      <c r="F78" s="71">
        <f>SUM(F75:F76)</f>
        <v>0</v>
      </c>
      <c r="G78" s="32"/>
      <c r="I78" s="34"/>
    </row>
    <row r="79" spans="1:9" s="38" customFormat="1" ht="15.75" customHeight="1" x14ac:dyDescent="0.2">
      <c r="A79" s="33"/>
      <c r="B79" s="33" t="s">
        <v>6</v>
      </c>
      <c r="C79" s="35"/>
      <c r="D79" s="36"/>
      <c r="E79" s="37"/>
      <c r="F79" s="72">
        <f>F78*0.25</f>
        <v>0</v>
      </c>
      <c r="I79" s="31"/>
    </row>
    <row r="80" spans="1:9" s="41" customFormat="1" ht="8.25" customHeight="1" x14ac:dyDescent="0.2">
      <c r="A80" s="38"/>
      <c r="B80" s="38"/>
      <c r="C80" s="39"/>
      <c r="D80" s="40"/>
      <c r="E80" s="20"/>
      <c r="F80" s="14"/>
      <c r="I80" s="42"/>
    </row>
    <row r="81" spans="1:6" ht="16.5" customHeight="1" x14ac:dyDescent="0.3">
      <c r="A81" s="43"/>
      <c r="B81" s="43" t="s">
        <v>7</v>
      </c>
      <c r="C81" s="44"/>
      <c r="D81" s="45"/>
      <c r="E81" s="46"/>
      <c r="F81" s="73">
        <f>SUM(F78:F80)</f>
        <v>0</v>
      </c>
    </row>
    <row r="89" spans="1:6" x14ac:dyDescent="0.2">
      <c r="B89" s="6" t="s">
        <v>38</v>
      </c>
      <c r="E89" s="74" t="s">
        <v>39</v>
      </c>
    </row>
  </sheetData>
  <mergeCells count="6">
    <mergeCell ref="B20:F20"/>
    <mergeCell ref="A4:F7"/>
    <mergeCell ref="B12:F12"/>
    <mergeCell ref="B14:F14"/>
    <mergeCell ref="B16:F16"/>
    <mergeCell ref="B18:F18"/>
  </mergeCells>
  <phoneticPr fontId="13" type="noConversion"/>
  <pageMargins left="0.70866141732283472" right="0.70866141732283472" top="0.74803149606299213" bottom="0.74803149606299213" header="0.31496062992125984" footer="0.31496062992125984"/>
  <pageSetup paperSize="9" scale="94" orientation="portrait" r:id="rId1"/>
  <headerFooter>
    <oddHeader>&amp;C&amp;"Arial Narrow,Regular"&amp;10o. VELIKI BRIJUN, CRKVA SV. GERMANA - ANTIČKI PODNI MOZAIK IZ RIMSKE VILE VERIGE
Izvadak iz troškovnika uz Izvještaj o rezultatima  provedenih konzervatorsko-restauratorskih istraživanja, HRZ, lipanj 2024.</oddHeader>
    <oddFooter>&amp;C&amp;G</oddFooter>
  </headerFooter>
  <rowBreaks count="3" manualBreakCount="3">
    <brk id="20" max="5" man="1"/>
    <brk id="48" max="5" man="1"/>
    <brk id="113" max="5" man="1"/>
  </rowBreaks>
  <colBreaks count="1" manualBreakCount="1">
    <brk id="6" max="1048575" man="1"/>
  </col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2025-08-13T11:42:20Z</dcterms:modified>
</cp:coreProperties>
</file>